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40" windowHeight="10200" firstSheet="4" activeTab="4"/>
  </bookViews>
  <sheets>
    <sheet name="2019" sheetId="1" state="hidden" r:id="rId1"/>
    <sheet name="2021" sheetId="2" state="hidden" r:id="rId2"/>
    <sheet name="2022" sheetId="3" state="hidden" r:id="rId3"/>
    <sheet name="карпульн" sheetId="4" state="hidden" r:id="rId4"/>
    <sheet name="2024 Прайс" sheetId="5" r:id="rId5"/>
  </sheets>
  <definedNames/>
  <calcPr fullCalcOnLoad="1" refMode="R1C1"/>
</workbook>
</file>

<file path=xl/sharedStrings.xml><?xml version="1.0" encoding="utf-8"?>
<sst xmlns="http://schemas.openxmlformats.org/spreadsheetml/2006/main" count="297" uniqueCount="58">
  <si>
    <t>СОГЛАСОВАНО:</t>
  </si>
  <si>
    <t>УТВЕРЖДАЮ:</t>
  </si>
  <si>
    <t>Министр здравоохранения</t>
  </si>
  <si>
    <t>Главный врач</t>
  </si>
  <si>
    <t>Камчатского края</t>
  </si>
  <si>
    <t>ГБУЗ КК ПК ГДСП</t>
  </si>
  <si>
    <t>_________________Лемешко Т.В.</t>
  </si>
  <si>
    <t>"____"___________________2013</t>
  </si>
  <si>
    <t>Прейскурант</t>
  </si>
  <si>
    <t xml:space="preserve">детский  </t>
  </si>
  <si>
    <t xml:space="preserve"> прием   </t>
  </si>
  <si>
    <t>Рентгенография височно-челюстного сустава</t>
  </si>
  <si>
    <t>Карпульный анестетик</t>
  </si>
  <si>
    <t>__________________Гончарова Е.В.</t>
  </si>
  <si>
    <t>"____"___________________2019</t>
  </si>
  <si>
    <t>Каризма</t>
  </si>
  <si>
    <t>Филтек</t>
  </si>
  <si>
    <t>Эстелайт</t>
  </si>
  <si>
    <t>Твинки стар</t>
  </si>
  <si>
    <t>Витремер</t>
  </si>
  <si>
    <t>Ионозит безлайнер</t>
  </si>
  <si>
    <t>Пломбировочный материал</t>
  </si>
  <si>
    <t>Витребонд</t>
  </si>
  <si>
    <t>№ п/п</t>
  </si>
  <si>
    <t xml:space="preserve">Наименование </t>
  </si>
  <si>
    <t>стоимости расходного материала</t>
  </si>
  <si>
    <t>Цена, руб.</t>
  </si>
  <si>
    <t>0,25 гр</t>
  </si>
  <si>
    <t>0,5 гр</t>
  </si>
  <si>
    <t>ДиаФил</t>
  </si>
  <si>
    <t>"____"___________________2022</t>
  </si>
  <si>
    <t>"____"___________________2021</t>
  </si>
  <si>
    <t>ГБУЗ КК П-К ГДСП</t>
  </si>
  <si>
    <t>__________Гончарова Е.В.</t>
  </si>
  <si>
    <t>Расчет стоимости карпульной анастезии</t>
  </si>
  <si>
    <t>Наименование</t>
  </si>
  <si>
    <t>Кол-во</t>
  </si>
  <si>
    <t>Ед. изм.</t>
  </si>
  <si>
    <t>Сумма (руб)</t>
  </si>
  <si>
    <t>Септанест</t>
  </si>
  <si>
    <t>ампула</t>
  </si>
  <si>
    <t>Итого:</t>
  </si>
  <si>
    <t>Рентабельность</t>
  </si>
  <si>
    <t>Итого стоимость с рентабельностью:</t>
  </si>
  <si>
    <t>1 упаковка 50 ампул - 5850 рублей</t>
  </si>
  <si>
    <t>"21" апреля 2022 г.</t>
  </si>
  <si>
    <t>Ден Фип Бондинг</t>
  </si>
  <si>
    <t>Скандонест</t>
  </si>
  <si>
    <t>ДенФил флоу</t>
  </si>
  <si>
    <t>Игла одноразовая</t>
  </si>
  <si>
    <t>шт</t>
  </si>
  <si>
    <t>Эстелайт Сигма</t>
  </si>
  <si>
    <t>Центион N</t>
  </si>
  <si>
    <t>"____"___________________2024</t>
  </si>
  <si>
    <t>ДенФил</t>
  </si>
  <si>
    <t>Фуджи I цемент для фиксации</t>
  </si>
  <si>
    <t>Septanest</t>
  </si>
  <si>
    <t>0,33 гр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</si>
</sst>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ourier New"/>
      <family val="3"/>
    </font>
    <font>
      <sz val="11"/>
      <name val="Courier New"/>
      <family val="3"/>
    </font>
    <font>
      <sz val="10"/>
      <name val="Arial Cyr"/>
      <family val="0"/>
    </font>
    <font>
      <b/>
      <sz val="10"/>
      <name val="Courier New"/>
      <family val="3"/>
    </font>
    <font>
      <sz val="10"/>
      <name val="Courier New"/>
      <family val="3"/>
    </font>
    <font>
      <sz val="10"/>
      <name val="Times New Roman"/>
      <family val="1"/>
    </font>
    <font>
      <sz val="10"/>
      <color indexed="9"/>
      <name val="Courier New"/>
      <family val="3"/>
    </font>
    <font>
      <sz val="10"/>
      <color indexed="9"/>
      <name val="Arial"/>
      <family val="2"/>
    </font>
    <font>
      <b/>
      <sz val="11"/>
      <name val="Courier New"/>
      <family val="3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ourier New"/>
      <family val="3"/>
    </font>
    <font>
      <b/>
      <sz val="11"/>
      <color theme="1"/>
      <name val="Courier New"/>
      <family val="3"/>
    </font>
    <font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54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0" fontId="6" fillId="0" borderId="21" xfId="54" applyFont="1" applyFill="1" applyBorder="1" applyAlignment="1">
      <alignment horizontal="left"/>
      <protection/>
    </xf>
    <xf numFmtId="174" fontId="6" fillId="0" borderId="18" xfId="54" applyNumberFormat="1" applyFont="1" applyFill="1" applyBorder="1" applyAlignment="1">
      <alignment horizontal="center"/>
      <protection/>
    </xf>
    <xf numFmtId="0" fontId="10" fillId="0" borderId="21" xfId="53" applyFont="1" applyFill="1" applyBorder="1" applyAlignment="1">
      <alignment horizontal="left"/>
      <protection/>
    </xf>
    <xf numFmtId="0" fontId="5" fillId="0" borderId="21" xfId="0" applyFont="1" applyFill="1" applyBorder="1" applyAlignment="1">
      <alignment horizontal="left"/>
    </xf>
    <xf numFmtId="0" fontId="7" fillId="0" borderId="10" xfId="54" applyFont="1" applyFill="1" applyBorder="1" applyAlignment="1">
      <alignment horizontal="left"/>
      <protection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174" fontId="6" fillId="0" borderId="14" xfId="54" applyNumberFormat="1" applyFont="1" applyFill="1" applyBorder="1" applyAlignment="1">
      <alignment horizontal="left"/>
      <protection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2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/>
    </xf>
    <xf numFmtId="2" fontId="12" fillId="0" borderId="25" xfId="0" applyNumberFormat="1" applyFont="1" applyBorder="1" applyAlignment="1">
      <alignment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14" fillId="0" borderId="0" xfId="0" applyFont="1" applyAlignment="1">
      <alignment/>
    </xf>
    <xf numFmtId="1" fontId="1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0" fontId="5" fillId="0" borderId="0" xfId="54" applyFont="1" applyFill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5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/>
      <protection/>
    </xf>
    <xf numFmtId="0" fontId="6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/>
    </xf>
    <xf numFmtId="0" fontId="6" fillId="0" borderId="25" xfId="54" applyFont="1" applyFill="1" applyBorder="1" applyAlignment="1">
      <alignment horizontal="left"/>
      <protection/>
    </xf>
    <xf numFmtId="174" fontId="6" fillId="0" borderId="25" xfId="54" applyNumberFormat="1" applyFont="1" applyFill="1" applyBorder="1" applyAlignment="1">
      <alignment horizontal="center"/>
      <protection/>
    </xf>
    <xf numFmtId="174" fontId="6" fillId="0" borderId="25" xfId="54" applyNumberFormat="1" applyFont="1" applyFill="1" applyBorder="1" applyAlignment="1">
      <alignment horizontal="left"/>
      <protection/>
    </xf>
    <xf numFmtId="1" fontId="6" fillId="0" borderId="25" xfId="0" applyNumberFormat="1" applyFont="1" applyFill="1" applyBorder="1" applyAlignment="1">
      <alignment horizontal="center"/>
    </xf>
    <xf numFmtId="0" fontId="10" fillId="0" borderId="25" xfId="53" applyFont="1" applyFill="1" applyBorder="1" applyAlignment="1">
      <alignment horizontal="left"/>
      <protection/>
    </xf>
    <xf numFmtId="0" fontId="6" fillId="0" borderId="25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1" fontId="0" fillId="0" borderId="25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37" fillId="0" borderId="25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8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49" fontId="59" fillId="0" borderId="25" xfId="0" applyNumberFormat="1" applyFont="1" applyFill="1" applyBorder="1" applyAlignment="1">
      <alignment horizontal="center"/>
    </xf>
    <xf numFmtId="0" fontId="59" fillId="0" borderId="25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родская стоматология" xfId="53"/>
    <cellStyle name="Обычный_Детская стоматологи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5.7109375" style="6" customWidth="1"/>
    <col min="2" max="2" width="32.00390625" style="6" customWidth="1"/>
    <col min="3" max="3" width="15.421875" style="17" hidden="1" customWidth="1"/>
    <col min="4" max="4" width="21.57421875" style="28" customWidth="1"/>
    <col min="5" max="5" width="11.00390625" style="42" customWidth="1"/>
    <col min="6" max="6" width="27.28125" style="17" customWidth="1"/>
    <col min="7" max="16384" width="9.140625" style="6" customWidth="1"/>
  </cols>
  <sheetData>
    <row r="1" spans="1:6" s="2" customFormat="1" ht="15">
      <c r="A1" s="1" t="s">
        <v>0</v>
      </c>
      <c r="C1" s="3"/>
      <c r="D1" s="43"/>
      <c r="E1" s="43"/>
      <c r="F1" s="3" t="s">
        <v>1</v>
      </c>
    </row>
    <row r="2" spans="1:6" s="2" customFormat="1" ht="15">
      <c r="A2" s="1" t="s">
        <v>2</v>
      </c>
      <c r="C2" s="3"/>
      <c r="D2" s="43"/>
      <c r="E2" s="43"/>
      <c r="F2" s="3" t="s">
        <v>3</v>
      </c>
    </row>
    <row r="3" spans="1:6" s="2" customFormat="1" ht="15">
      <c r="A3" s="1" t="s">
        <v>4</v>
      </c>
      <c r="C3" s="66" t="s">
        <v>5</v>
      </c>
      <c r="D3" s="66"/>
      <c r="E3" s="66"/>
      <c r="F3" s="66"/>
    </row>
    <row r="4" spans="1:6" s="2" customFormat="1" ht="15">
      <c r="A4" s="1" t="s">
        <v>6</v>
      </c>
      <c r="C4" s="3"/>
      <c r="D4" s="43"/>
      <c r="E4" s="43"/>
      <c r="F4" s="3" t="s">
        <v>13</v>
      </c>
    </row>
    <row r="5" spans="1:6" s="2" customFormat="1" ht="15">
      <c r="A5" s="4" t="s">
        <v>7</v>
      </c>
      <c r="C5" s="3"/>
      <c r="D5" s="43"/>
      <c r="E5" s="43"/>
      <c r="F5" s="3" t="s">
        <v>14</v>
      </c>
    </row>
    <row r="6" spans="1:6" s="2" customFormat="1" ht="15">
      <c r="A6" s="67" t="s">
        <v>8</v>
      </c>
      <c r="B6" s="67"/>
      <c r="C6" s="67"/>
      <c r="D6" s="67"/>
      <c r="E6" s="67"/>
      <c r="F6" s="67"/>
    </row>
    <row r="7" spans="1:6" s="5" customFormat="1" ht="13.5">
      <c r="A7" s="68" t="s">
        <v>25</v>
      </c>
      <c r="B7" s="68"/>
      <c r="C7" s="68"/>
      <c r="D7" s="68"/>
      <c r="E7" s="68"/>
      <c r="F7" s="68"/>
    </row>
    <row r="8" spans="1:6" ht="15.75" thickBot="1">
      <c r="A8" s="7"/>
      <c r="B8" s="7"/>
      <c r="C8" s="8"/>
      <c r="D8" s="8"/>
      <c r="E8" s="35"/>
      <c r="F8" s="8"/>
    </row>
    <row r="9" spans="1:6" ht="15">
      <c r="A9" s="63" t="s">
        <v>23</v>
      </c>
      <c r="B9" s="21"/>
      <c r="C9" s="29"/>
      <c r="D9" s="29"/>
      <c r="E9" s="36"/>
      <c r="F9" s="9"/>
    </row>
    <row r="10" spans="1:6" ht="15">
      <c r="A10" s="64"/>
      <c r="B10" s="22" t="s">
        <v>24</v>
      </c>
      <c r="C10" s="24" t="s">
        <v>9</v>
      </c>
      <c r="D10" s="24"/>
      <c r="E10" s="37"/>
      <c r="F10" s="10" t="s">
        <v>26</v>
      </c>
    </row>
    <row r="11" spans="1:6" ht="15.75" thickBot="1">
      <c r="A11" s="65"/>
      <c r="B11" s="23"/>
      <c r="C11" s="25" t="s">
        <v>10</v>
      </c>
      <c r="D11" s="25"/>
      <c r="E11" s="38"/>
      <c r="F11" s="30">
        <f>317*1.02</f>
        <v>323.34000000000003</v>
      </c>
    </row>
    <row r="12" spans="1:8" ht="15.75" hidden="1" thickBot="1">
      <c r="A12" s="13">
        <v>7</v>
      </c>
      <c r="B12" s="31" t="s">
        <v>11</v>
      </c>
      <c r="C12" s="32">
        <v>1.5</v>
      </c>
      <c r="D12" s="32"/>
      <c r="E12" s="39"/>
      <c r="F12" s="15" t="e">
        <f>C12*#REF!</f>
        <v>#REF!</v>
      </c>
      <c r="G12" s="16"/>
      <c r="H12" s="11"/>
    </row>
    <row r="13" spans="1:8" ht="16.5" thickBot="1">
      <c r="A13" s="13">
        <v>1</v>
      </c>
      <c r="B13" s="33" t="s">
        <v>21</v>
      </c>
      <c r="C13" s="26"/>
      <c r="D13" s="26" t="s">
        <v>15</v>
      </c>
      <c r="E13" s="40" t="s">
        <v>27</v>
      </c>
      <c r="F13" s="14">
        <v>229</v>
      </c>
      <c r="G13" s="12"/>
      <c r="H13" s="11"/>
    </row>
    <row r="14" spans="1:8" ht="16.5" thickBot="1">
      <c r="A14" s="13">
        <v>2</v>
      </c>
      <c r="B14" s="33" t="s">
        <v>21</v>
      </c>
      <c r="C14" s="26"/>
      <c r="D14" s="26" t="s">
        <v>15</v>
      </c>
      <c r="E14" s="40" t="s">
        <v>28</v>
      </c>
      <c r="F14" s="14">
        <v>311</v>
      </c>
      <c r="G14" s="12"/>
      <c r="H14" s="11"/>
    </row>
    <row r="15" spans="1:8" ht="16.5" thickBot="1">
      <c r="A15" s="13">
        <v>3</v>
      </c>
      <c r="B15" s="33" t="s">
        <v>21</v>
      </c>
      <c r="C15" s="26"/>
      <c r="D15" s="26" t="s">
        <v>16</v>
      </c>
      <c r="E15" s="40" t="s">
        <v>27</v>
      </c>
      <c r="F15" s="14">
        <v>282</v>
      </c>
      <c r="G15" s="12"/>
      <c r="H15" s="11"/>
    </row>
    <row r="16" spans="1:8" ht="16.5" thickBot="1">
      <c r="A16" s="13">
        <v>4</v>
      </c>
      <c r="B16" s="33" t="s">
        <v>21</v>
      </c>
      <c r="C16" s="26"/>
      <c r="D16" s="26" t="s">
        <v>16</v>
      </c>
      <c r="E16" s="40" t="s">
        <v>28</v>
      </c>
      <c r="F16" s="14">
        <v>417</v>
      </c>
      <c r="G16" s="12"/>
      <c r="H16" s="11"/>
    </row>
    <row r="17" spans="1:8" ht="16.5" thickBot="1">
      <c r="A17" s="13">
        <v>5</v>
      </c>
      <c r="B17" s="33" t="s">
        <v>21</v>
      </c>
      <c r="C17" s="26"/>
      <c r="D17" s="26" t="s">
        <v>17</v>
      </c>
      <c r="E17" s="40" t="s">
        <v>27</v>
      </c>
      <c r="F17" s="14">
        <v>395</v>
      </c>
      <c r="G17" s="12"/>
      <c r="H17" s="11"/>
    </row>
    <row r="18" spans="1:8" ht="16.5" thickBot="1">
      <c r="A18" s="13">
        <v>6</v>
      </c>
      <c r="B18" s="33" t="s">
        <v>21</v>
      </c>
      <c r="C18" s="26"/>
      <c r="D18" s="26" t="s">
        <v>17</v>
      </c>
      <c r="E18" s="40" t="s">
        <v>28</v>
      </c>
      <c r="F18" s="14">
        <v>643</v>
      </c>
      <c r="G18" s="12"/>
      <c r="H18" s="11"/>
    </row>
    <row r="19" spans="1:8" ht="16.5" thickBot="1">
      <c r="A19" s="13">
        <v>7</v>
      </c>
      <c r="B19" s="33" t="s">
        <v>21</v>
      </c>
      <c r="C19" s="26"/>
      <c r="D19" s="26" t="s">
        <v>18</v>
      </c>
      <c r="E19" s="40" t="s">
        <v>27</v>
      </c>
      <c r="F19" s="14">
        <v>360</v>
      </c>
      <c r="G19" s="12"/>
      <c r="H19" s="11"/>
    </row>
    <row r="20" spans="1:8" ht="16.5" thickBot="1">
      <c r="A20" s="13">
        <v>8</v>
      </c>
      <c r="B20" s="33" t="s">
        <v>21</v>
      </c>
      <c r="C20" s="26"/>
      <c r="D20" s="26" t="s">
        <v>18</v>
      </c>
      <c r="E20" s="40" t="s">
        <v>28</v>
      </c>
      <c r="F20" s="14">
        <v>574</v>
      </c>
      <c r="G20" s="12"/>
      <c r="H20" s="11"/>
    </row>
    <row r="21" spans="1:8" ht="16.5" thickBot="1">
      <c r="A21" s="13">
        <v>9</v>
      </c>
      <c r="B21" s="33" t="s">
        <v>21</v>
      </c>
      <c r="C21" s="26"/>
      <c r="D21" s="26" t="s">
        <v>22</v>
      </c>
      <c r="E21" s="40" t="s">
        <v>27</v>
      </c>
      <c r="F21" s="14">
        <v>207</v>
      </c>
      <c r="G21" s="12"/>
      <c r="H21" s="11"/>
    </row>
    <row r="22" spans="1:8" ht="16.5" thickBot="1">
      <c r="A22" s="13">
        <v>10</v>
      </c>
      <c r="B22" s="33" t="s">
        <v>21</v>
      </c>
      <c r="C22" s="26"/>
      <c r="D22" s="26" t="s">
        <v>22</v>
      </c>
      <c r="E22" s="40" t="s">
        <v>28</v>
      </c>
      <c r="F22" s="14">
        <v>391</v>
      </c>
      <c r="G22" s="12"/>
      <c r="H22" s="11"/>
    </row>
    <row r="23" spans="1:8" ht="16.5" thickBot="1">
      <c r="A23" s="13">
        <v>11</v>
      </c>
      <c r="B23" s="33" t="s">
        <v>21</v>
      </c>
      <c r="C23" s="26"/>
      <c r="D23" s="26" t="s">
        <v>19</v>
      </c>
      <c r="E23" s="40" t="s">
        <v>27</v>
      </c>
      <c r="F23" s="14">
        <v>182</v>
      </c>
      <c r="G23" s="12"/>
      <c r="H23" s="11"/>
    </row>
    <row r="24" spans="1:8" ht="16.5" thickBot="1">
      <c r="A24" s="13">
        <v>12</v>
      </c>
      <c r="B24" s="33" t="s">
        <v>21</v>
      </c>
      <c r="C24" s="26"/>
      <c r="D24" s="26" t="s">
        <v>19</v>
      </c>
      <c r="E24" s="40" t="s">
        <v>28</v>
      </c>
      <c r="F24" s="14">
        <v>340</v>
      </c>
      <c r="G24" s="12"/>
      <c r="H24" s="11"/>
    </row>
    <row r="25" spans="1:8" ht="16.5" thickBot="1">
      <c r="A25" s="13">
        <v>13</v>
      </c>
      <c r="B25" s="33" t="s">
        <v>21</v>
      </c>
      <c r="C25" s="26"/>
      <c r="D25" s="26" t="s">
        <v>20</v>
      </c>
      <c r="E25" s="40" t="s">
        <v>27</v>
      </c>
      <c r="F25" s="14">
        <v>159</v>
      </c>
      <c r="G25" s="12"/>
      <c r="H25" s="11"/>
    </row>
    <row r="26" spans="1:8" ht="16.5" thickBot="1">
      <c r="A26" s="13">
        <v>14</v>
      </c>
      <c r="B26" s="33" t="s">
        <v>21</v>
      </c>
      <c r="C26" s="26"/>
      <c r="D26" s="26" t="s">
        <v>20</v>
      </c>
      <c r="E26" s="40" t="s">
        <v>28</v>
      </c>
      <c r="F26" s="14">
        <v>295</v>
      </c>
      <c r="G26" s="12"/>
      <c r="H26" s="11"/>
    </row>
    <row r="27" spans="1:7" ht="15.75" thickBot="1">
      <c r="A27" s="13">
        <v>15</v>
      </c>
      <c r="B27" s="34" t="s">
        <v>12</v>
      </c>
      <c r="C27" s="26"/>
      <c r="D27" s="26"/>
      <c r="E27" s="40"/>
      <c r="F27" s="18">
        <v>50</v>
      </c>
      <c r="G27" s="17"/>
    </row>
    <row r="28" spans="1:6" ht="15">
      <c r="A28" s="19"/>
      <c r="B28" s="5"/>
      <c r="C28" s="20"/>
      <c r="D28" s="27"/>
      <c r="E28" s="41"/>
      <c r="F28" s="20"/>
    </row>
    <row r="29" spans="1:6" ht="15">
      <c r="A29" s="19"/>
      <c r="B29" s="5"/>
      <c r="C29" s="20"/>
      <c r="D29" s="27"/>
      <c r="E29" s="41"/>
      <c r="F29" s="20"/>
    </row>
  </sheetData>
  <sheetProtection/>
  <mergeCells count="4">
    <mergeCell ref="A9:A11"/>
    <mergeCell ref="C3:F3"/>
    <mergeCell ref="A6:F6"/>
    <mergeCell ref="A7:F7"/>
  </mergeCells>
  <printOptions/>
  <pageMargins left="0.5118110236220472" right="0" top="0.7480314960629921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5.7109375" style="6" customWidth="1"/>
    <col min="2" max="2" width="32.00390625" style="6" customWidth="1"/>
    <col min="3" max="3" width="15.421875" style="17" hidden="1" customWidth="1"/>
    <col min="4" max="4" width="21.57421875" style="28" customWidth="1"/>
    <col min="5" max="5" width="11.00390625" style="42" customWidth="1"/>
    <col min="6" max="6" width="27.28125" style="17" customWidth="1"/>
    <col min="7" max="16384" width="9.140625" style="6" customWidth="1"/>
  </cols>
  <sheetData>
    <row r="1" spans="1:6" s="2" customFormat="1" ht="15">
      <c r="A1" s="1" t="s">
        <v>0</v>
      </c>
      <c r="C1" s="3"/>
      <c r="D1" s="43"/>
      <c r="E1" s="43"/>
      <c r="F1" s="3" t="s">
        <v>1</v>
      </c>
    </row>
    <row r="2" spans="1:6" s="2" customFormat="1" ht="15">
      <c r="A2" s="1" t="s">
        <v>2</v>
      </c>
      <c r="C2" s="3"/>
      <c r="D2" s="43"/>
      <c r="E2" s="43"/>
      <c r="F2" s="3" t="s">
        <v>3</v>
      </c>
    </row>
    <row r="3" spans="1:6" s="2" customFormat="1" ht="15">
      <c r="A3" s="1" t="s">
        <v>4</v>
      </c>
      <c r="C3" s="66" t="s">
        <v>5</v>
      </c>
      <c r="D3" s="66"/>
      <c r="E3" s="66"/>
      <c r="F3" s="66"/>
    </row>
    <row r="4" spans="1:6" s="2" customFormat="1" ht="15">
      <c r="A4" s="1" t="s">
        <v>6</v>
      </c>
      <c r="C4" s="3"/>
      <c r="D4" s="43"/>
      <c r="E4" s="43"/>
      <c r="F4" s="3" t="s">
        <v>13</v>
      </c>
    </row>
    <row r="5" spans="1:6" s="2" customFormat="1" ht="15">
      <c r="A5" s="4" t="s">
        <v>7</v>
      </c>
      <c r="C5" s="3"/>
      <c r="D5" s="43"/>
      <c r="E5" s="43"/>
      <c r="F5" s="3" t="s">
        <v>31</v>
      </c>
    </row>
    <row r="6" spans="1:6" s="2" customFormat="1" ht="15">
      <c r="A6" s="67" t="s">
        <v>8</v>
      </c>
      <c r="B6" s="67"/>
      <c r="C6" s="67"/>
      <c r="D6" s="67"/>
      <c r="E6" s="67"/>
      <c r="F6" s="67"/>
    </row>
    <row r="7" spans="1:6" s="5" customFormat="1" ht="13.5">
      <c r="A7" s="68" t="s">
        <v>25</v>
      </c>
      <c r="B7" s="68"/>
      <c r="C7" s="68"/>
      <c r="D7" s="68"/>
      <c r="E7" s="68"/>
      <c r="F7" s="68"/>
    </row>
    <row r="8" spans="1:6" ht="15.75" thickBot="1">
      <c r="A8" s="7"/>
      <c r="B8" s="7"/>
      <c r="C8" s="8"/>
      <c r="D8" s="8"/>
      <c r="E8" s="35"/>
      <c r="F8" s="8"/>
    </row>
    <row r="9" spans="1:6" ht="15">
      <c r="A9" s="63" t="s">
        <v>23</v>
      </c>
      <c r="B9" s="21"/>
      <c r="C9" s="29"/>
      <c r="D9" s="29"/>
      <c r="E9" s="36"/>
      <c r="F9" s="9"/>
    </row>
    <row r="10" spans="1:6" ht="15">
      <c r="A10" s="64"/>
      <c r="B10" s="22" t="s">
        <v>24</v>
      </c>
      <c r="C10" s="24" t="s">
        <v>9</v>
      </c>
      <c r="D10" s="24"/>
      <c r="E10" s="37"/>
      <c r="F10" s="10" t="s">
        <v>26</v>
      </c>
    </row>
    <row r="11" spans="1:6" ht="15.75" thickBot="1">
      <c r="A11" s="65"/>
      <c r="B11" s="23"/>
      <c r="C11" s="25" t="s">
        <v>10</v>
      </c>
      <c r="D11" s="25"/>
      <c r="E11" s="38"/>
      <c r="F11" s="30">
        <f>317*1.02</f>
        <v>323.34000000000003</v>
      </c>
    </row>
    <row r="12" spans="1:8" ht="15.75" hidden="1" thickBot="1">
      <c r="A12" s="13">
        <v>7</v>
      </c>
      <c r="B12" s="31" t="s">
        <v>11</v>
      </c>
      <c r="C12" s="32">
        <v>1.5</v>
      </c>
      <c r="D12" s="32"/>
      <c r="E12" s="39"/>
      <c r="F12" s="15" t="e">
        <f>C12*#REF!</f>
        <v>#REF!</v>
      </c>
      <c r="G12" s="16"/>
      <c r="H12" s="11"/>
    </row>
    <row r="13" spans="1:8" ht="16.5" thickBot="1">
      <c r="A13" s="13">
        <v>1</v>
      </c>
      <c r="B13" s="33" t="s">
        <v>21</v>
      </c>
      <c r="C13" s="26"/>
      <c r="D13" s="26" t="s">
        <v>15</v>
      </c>
      <c r="E13" s="40" t="s">
        <v>27</v>
      </c>
      <c r="F13" s="14">
        <v>240</v>
      </c>
      <c r="G13" s="44">
        <f>F13*7.6%</f>
        <v>18.24</v>
      </c>
      <c r="H13" s="45">
        <f>F13+G13</f>
        <v>258.24</v>
      </c>
    </row>
    <row r="14" spans="1:8" ht="16.5" thickBot="1">
      <c r="A14" s="13">
        <v>2</v>
      </c>
      <c r="B14" s="33" t="s">
        <v>21</v>
      </c>
      <c r="C14" s="26"/>
      <c r="D14" s="26" t="s">
        <v>15</v>
      </c>
      <c r="E14" s="40" t="s">
        <v>28</v>
      </c>
      <c r="F14" s="14">
        <v>326</v>
      </c>
      <c r="G14" s="44">
        <f aca="true" t="shared" si="0" ref="G14:G29">F14*7.6%</f>
        <v>24.776</v>
      </c>
      <c r="H14" s="45">
        <f aca="true" t="shared" si="1" ref="H14:H29">F14+G14</f>
        <v>350.776</v>
      </c>
    </row>
    <row r="15" spans="1:8" ht="16.5" thickBot="1">
      <c r="A15" s="13">
        <v>3</v>
      </c>
      <c r="B15" s="33" t="s">
        <v>21</v>
      </c>
      <c r="C15" s="26"/>
      <c r="D15" s="26" t="s">
        <v>16</v>
      </c>
      <c r="E15" s="40" t="s">
        <v>27</v>
      </c>
      <c r="F15" s="14">
        <v>296</v>
      </c>
      <c r="G15" s="44">
        <f t="shared" si="0"/>
        <v>22.496</v>
      </c>
      <c r="H15" s="45">
        <f t="shared" si="1"/>
        <v>318.496</v>
      </c>
    </row>
    <row r="16" spans="1:8" ht="16.5" thickBot="1">
      <c r="A16" s="13">
        <v>4</v>
      </c>
      <c r="B16" s="33" t="s">
        <v>21</v>
      </c>
      <c r="C16" s="26"/>
      <c r="D16" s="26" t="s">
        <v>16</v>
      </c>
      <c r="E16" s="40" t="s">
        <v>28</v>
      </c>
      <c r="F16" s="14">
        <v>437</v>
      </c>
      <c r="G16" s="44">
        <f t="shared" si="0"/>
        <v>33.211999999999996</v>
      </c>
      <c r="H16" s="45">
        <f t="shared" si="1"/>
        <v>470.212</v>
      </c>
    </row>
    <row r="17" spans="1:8" ht="16.5" thickBot="1">
      <c r="A17" s="13">
        <v>5</v>
      </c>
      <c r="B17" s="33" t="s">
        <v>21</v>
      </c>
      <c r="C17" s="26"/>
      <c r="D17" s="26" t="s">
        <v>17</v>
      </c>
      <c r="E17" s="40" t="s">
        <v>27</v>
      </c>
      <c r="F17" s="14">
        <v>414</v>
      </c>
      <c r="G17" s="44">
        <f t="shared" si="0"/>
        <v>31.464</v>
      </c>
      <c r="H17" s="45">
        <f t="shared" si="1"/>
        <v>445.464</v>
      </c>
    </row>
    <row r="18" spans="1:8" ht="16.5" thickBot="1">
      <c r="A18" s="13">
        <v>6</v>
      </c>
      <c r="B18" s="33" t="s">
        <v>21</v>
      </c>
      <c r="C18" s="26"/>
      <c r="D18" s="26" t="s">
        <v>17</v>
      </c>
      <c r="E18" s="40" t="s">
        <v>28</v>
      </c>
      <c r="F18" s="14">
        <v>675</v>
      </c>
      <c r="G18" s="44">
        <f t="shared" si="0"/>
        <v>51.3</v>
      </c>
      <c r="H18" s="45">
        <f t="shared" si="1"/>
        <v>726.3</v>
      </c>
    </row>
    <row r="19" spans="1:8" ht="16.5" thickBot="1">
      <c r="A19" s="13">
        <v>7</v>
      </c>
      <c r="B19" s="33" t="s">
        <v>21</v>
      </c>
      <c r="C19" s="26"/>
      <c r="D19" s="26" t="s">
        <v>18</v>
      </c>
      <c r="E19" s="40" t="s">
        <v>27</v>
      </c>
      <c r="F19" s="14">
        <v>378</v>
      </c>
      <c r="G19" s="44">
        <f t="shared" si="0"/>
        <v>28.727999999999998</v>
      </c>
      <c r="H19" s="45">
        <f t="shared" si="1"/>
        <v>406.728</v>
      </c>
    </row>
    <row r="20" spans="1:8" ht="16.5" thickBot="1">
      <c r="A20" s="13">
        <v>8</v>
      </c>
      <c r="B20" s="33" t="s">
        <v>21</v>
      </c>
      <c r="C20" s="26"/>
      <c r="D20" s="26" t="s">
        <v>18</v>
      </c>
      <c r="E20" s="40" t="s">
        <v>28</v>
      </c>
      <c r="F20" s="14">
        <v>602</v>
      </c>
      <c r="G20" s="44">
        <f t="shared" si="0"/>
        <v>45.751999999999995</v>
      </c>
      <c r="H20" s="45">
        <f t="shared" si="1"/>
        <v>647.752</v>
      </c>
    </row>
    <row r="21" spans="1:8" ht="16.5" thickBot="1">
      <c r="A21" s="13">
        <v>9</v>
      </c>
      <c r="B21" s="33" t="s">
        <v>21</v>
      </c>
      <c r="C21" s="26"/>
      <c r="D21" s="26" t="s">
        <v>22</v>
      </c>
      <c r="E21" s="40" t="s">
        <v>27</v>
      </c>
      <c r="F21" s="14">
        <v>217</v>
      </c>
      <c r="G21" s="44">
        <f t="shared" si="0"/>
        <v>16.492</v>
      </c>
      <c r="H21" s="45">
        <f t="shared" si="1"/>
        <v>233.492</v>
      </c>
    </row>
    <row r="22" spans="1:8" ht="16.5" thickBot="1">
      <c r="A22" s="13">
        <v>10</v>
      </c>
      <c r="B22" s="33" t="s">
        <v>21</v>
      </c>
      <c r="C22" s="26"/>
      <c r="D22" s="26" t="s">
        <v>22</v>
      </c>
      <c r="E22" s="40" t="s">
        <v>28</v>
      </c>
      <c r="F22" s="14">
        <v>410</v>
      </c>
      <c r="G22" s="44">
        <f t="shared" si="0"/>
        <v>31.16</v>
      </c>
      <c r="H22" s="45">
        <f t="shared" si="1"/>
        <v>441.16</v>
      </c>
    </row>
    <row r="23" spans="1:8" ht="16.5" thickBot="1">
      <c r="A23" s="13">
        <v>11</v>
      </c>
      <c r="B23" s="33" t="s">
        <v>21</v>
      </c>
      <c r="C23" s="26"/>
      <c r="D23" s="26" t="s">
        <v>19</v>
      </c>
      <c r="E23" s="40" t="s">
        <v>27</v>
      </c>
      <c r="F23" s="14">
        <v>191</v>
      </c>
      <c r="G23" s="44">
        <f t="shared" si="0"/>
        <v>14.516</v>
      </c>
      <c r="H23" s="45">
        <f t="shared" si="1"/>
        <v>205.516</v>
      </c>
    </row>
    <row r="24" spans="1:8" ht="16.5" thickBot="1">
      <c r="A24" s="13">
        <v>12</v>
      </c>
      <c r="B24" s="33" t="s">
        <v>21</v>
      </c>
      <c r="C24" s="26"/>
      <c r="D24" s="26" t="s">
        <v>19</v>
      </c>
      <c r="E24" s="40" t="s">
        <v>28</v>
      </c>
      <c r="F24" s="14">
        <v>357</v>
      </c>
      <c r="G24" s="44">
        <f t="shared" si="0"/>
        <v>27.131999999999998</v>
      </c>
      <c r="H24" s="45">
        <f t="shared" si="1"/>
        <v>384.132</v>
      </c>
    </row>
    <row r="25" spans="1:8" ht="16.5" thickBot="1">
      <c r="A25" s="13">
        <v>13</v>
      </c>
      <c r="B25" s="33" t="s">
        <v>21</v>
      </c>
      <c r="C25" s="26"/>
      <c r="D25" s="26" t="s">
        <v>20</v>
      </c>
      <c r="E25" s="40" t="s">
        <v>27</v>
      </c>
      <c r="F25" s="14">
        <v>219</v>
      </c>
      <c r="G25" s="44">
        <f t="shared" si="0"/>
        <v>16.644</v>
      </c>
      <c r="H25" s="45">
        <f t="shared" si="1"/>
        <v>235.644</v>
      </c>
    </row>
    <row r="26" spans="1:8" ht="16.5" thickBot="1">
      <c r="A26" s="13">
        <v>14</v>
      </c>
      <c r="B26" s="33" t="s">
        <v>21</v>
      </c>
      <c r="C26" s="26"/>
      <c r="D26" s="26" t="s">
        <v>20</v>
      </c>
      <c r="E26" s="40" t="s">
        <v>28</v>
      </c>
      <c r="F26" s="14">
        <v>414</v>
      </c>
      <c r="G26" s="44">
        <f t="shared" si="0"/>
        <v>31.464</v>
      </c>
      <c r="H26" s="45">
        <f t="shared" si="1"/>
        <v>445.464</v>
      </c>
    </row>
    <row r="27" spans="1:8" ht="16.5" thickBot="1">
      <c r="A27" s="13">
        <v>15</v>
      </c>
      <c r="B27" s="33" t="s">
        <v>21</v>
      </c>
      <c r="C27" s="26"/>
      <c r="D27" s="26" t="s">
        <v>29</v>
      </c>
      <c r="E27" s="40" t="s">
        <v>27</v>
      </c>
      <c r="F27" s="18">
        <v>216</v>
      </c>
      <c r="G27" s="44">
        <f t="shared" si="0"/>
        <v>16.416</v>
      </c>
      <c r="H27" s="45">
        <f t="shared" si="1"/>
        <v>232.416</v>
      </c>
    </row>
    <row r="28" spans="1:8" ht="16.5" thickBot="1">
      <c r="A28" s="13">
        <v>16</v>
      </c>
      <c r="B28" s="33" t="s">
        <v>21</v>
      </c>
      <c r="C28" s="26"/>
      <c r="D28" s="26" t="s">
        <v>29</v>
      </c>
      <c r="E28" s="40" t="s">
        <v>28</v>
      </c>
      <c r="F28" s="18">
        <v>279</v>
      </c>
      <c r="G28" s="44">
        <f t="shared" si="0"/>
        <v>21.204</v>
      </c>
      <c r="H28" s="45">
        <f t="shared" si="1"/>
        <v>300.204</v>
      </c>
    </row>
    <row r="29" spans="1:8" ht="15.75" thickBot="1">
      <c r="A29" s="13">
        <v>15</v>
      </c>
      <c r="B29" s="34" t="s">
        <v>12</v>
      </c>
      <c r="C29" s="26"/>
      <c r="D29" s="26"/>
      <c r="E29" s="40"/>
      <c r="F29" s="18">
        <v>60</v>
      </c>
      <c r="G29" s="44">
        <f t="shared" si="0"/>
        <v>4.56</v>
      </c>
      <c r="H29" s="45">
        <f t="shared" si="1"/>
        <v>64.56</v>
      </c>
    </row>
    <row r="30" spans="1:6" ht="15">
      <c r="A30" s="19"/>
      <c r="B30" s="5"/>
      <c r="C30" s="20"/>
      <c r="D30" s="27"/>
      <c r="E30" s="41"/>
      <c r="F30" s="20"/>
    </row>
    <row r="31" spans="1:6" ht="15">
      <c r="A31" s="19"/>
      <c r="B31" s="5"/>
      <c r="C31" s="20"/>
      <c r="D31" s="27"/>
      <c r="E31" s="41"/>
      <c r="F31" s="20"/>
    </row>
  </sheetData>
  <sheetProtection/>
  <mergeCells count="4">
    <mergeCell ref="C3:F3"/>
    <mergeCell ref="A6:F6"/>
    <mergeCell ref="A7:F7"/>
    <mergeCell ref="A9:A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7109375" style="6" customWidth="1"/>
    <col min="2" max="2" width="32.00390625" style="6" customWidth="1"/>
    <col min="3" max="3" width="15.421875" style="17" hidden="1" customWidth="1"/>
    <col min="4" max="4" width="21.57421875" style="28" customWidth="1"/>
    <col min="5" max="5" width="11.00390625" style="42" customWidth="1"/>
    <col min="6" max="6" width="27.28125" style="17" customWidth="1"/>
    <col min="7" max="16384" width="9.140625" style="6" customWidth="1"/>
  </cols>
  <sheetData>
    <row r="1" spans="1:6" s="2" customFormat="1" ht="15">
      <c r="A1" s="1" t="s">
        <v>0</v>
      </c>
      <c r="C1" s="3"/>
      <c r="D1" s="43"/>
      <c r="E1" s="43"/>
      <c r="F1" s="3" t="s">
        <v>1</v>
      </c>
    </row>
    <row r="2" spans="1:6" s="2" customFormat="1" ht="15">
      <c r="A2" s="1" t="s">
        <v>2</v>
      </c>
      <c r="C2" s="3"/>
      <c r="D2" s="43"/>
      <c r="E2" s="43"/>
      <c r="F2" s="3" t="s">
        <v>3</v>
      </c>
    </row>
    <row r="3" spans="1:6" s="2" customFormat="1" ht="15">
      <c r="A3" s="1" t="s">
        <v>4</v>
      </c>
      <c r="C3" s="66" t="s">
        <v>5</v>
      </c>
      <c r="D3" s="66"/>
      <c r="E3" s="66"/>
      <c r="F3" s="66"/>
    </row>
    <row r="4" spans="1:6" s="2" customFormat="1" ht="15">
      <c r="A4" s="1" t="s">
        <v>6</v>
      </c>
      <c r="C4" s="3"/>
      <c r="D4" s="43"/>
      <c r="E4" s="43"/>
      <c r="F4" s="3" t="s">
        <v>13</v>
      </c>
    </row>
    <row r="5" spans="1:6" s="2" customFormat="1" ht="15">
      <c r="A5" s="4" t="s">
        <v>7</v>
      </c>
      <c r="C5" s="3"/>
      <c r="D5" s="43"/>
      <c r="E5" s="43"/>
      <c r="F5" s="3" t="s">
        <v>30</v>
      </c>
    </row>
    <row r="6" spans="1:6" s="2" customFormat="1" ht="15">
      <c r="A6" s="67" t="s">
        <v>8</v>
      </c>
      <c r="B6" s="67"/>
      <c r="C6" s="67"/>
      <c r="D6" s="67"/>
      <c r="E6" s="67"/>
      <c r="F6" s="67"/>
    </row>
    <row r="7" spans="1:6" s="5" customFormat="1" ht="13.5">
      <c r="A7" s="68" t="s">
        <v>25</v>
      </c>
      <c r="B7" s="68"/>
      <c r="C7" s="68"/>
      <c r="D7" s="68"/>
      <c r="E7" s="68"/>
      <c r="F7" s="68"/>
    </row>
    <row r="8" spans="1:6" ht="15.75" thickBot="1">
      <c r="A8" s="7"/>
      <c r="B8" s="7"/>
      <c r="C8" s="8"/>
      <c r="D8" s="8"/>
      <c r="E8" s="35"/>
      <c r="F8" s="8"/>
    </row>
    <row r="9" spans="1:6" ht="15">
      <c r="A9" s="63" t="s">
        <v>23</v>
      </c>
      <c r="B9" s="21"/>
      <c r="C9" s="29"/>
      <c r="D9" s="29"/>
      <c r="E9" s="36"/>
      <c r="F9" s="9"/>
    </row>
    <row r="10" spans="1:6" ht="15">
      <c r="A10" s="64"/>
      <c r="B10" s="22" t="s">
        <v>24</v>
      </c>
      <c r="C10" s="24" t="s">
        <v>9</v>
      </c>
      <c r="D10" s="24"/>
      <c r="E10" s="37"/>
      <c r="F10" s="10" t="s">
        <v>26</v>
      </c>
    </row>
    <row r="11" spans="1:6" ht="15.75" thickBot="1">
      <c r="A11" s="65"/>
      <c r="B11" s="23"/>
      <c r="C11" s="25" t="s">
        <v>10</v>
      </c>
      <c r="D11" s="25"/>
      <c r="E11" s="38"/>
      <c r="F11" s="30">
        <f>317*1.02</f>
        <v>323.34000000000003</v>
      </c>
    </row>
    <row r="12" spans="1:8" ht="15.75" hidden="1" thickBot="1">
      <c r="A12" s="13">
        <v>7</v>
      </c>
      <c r="B12" s="31" t="s">
        <v>11</v>
      </c>
      <c r="C12" s="32">
        <v>1.5</v>
      </c>
      <c r="D12" s="32"/>
      <c r="E12" s="39"/>
      <c r="F12" s="15" t="e">
        <f>C12*#REF!</f>
        <v>#REF!</v>
      </c>
      <c r="G12" s="16"/>
      <c r="H12" s="11"/>
    </row>
    <row r="13" spans="1:8" ht="16.5" thickBot="1">
      <c r="A13" s="13">
        <v>1</v>
      </c>
      <c r="B13" s="33" t="s">
        <v>21</v>
      </c>
      <c r="C13" s="26"/>
      <c r="D13" s="26" t="s">
        <v>15</v>
      </c>
      <c r="E13" s="40" t="s">
        <v>27</v>
      </c>
      <c r="F13" s="47">
        <v>258</v>
      </c>
      <c r="G13" s="44"/>
      <c r="H13" s="45"/>
    </row>
    <row r="14" spans="1:8" ht="16.5" thickBot="1">
      <c r="A14" s="13">
        <v>2</v>
      </c>
      <c r="B14" s="33" t="s">
        <v>21</v>
      </c>
      <c r="C14" s="26"/>
      <c r="D14" s="26" t="s">
        <v>15</v>
      </c>
      <c r="E14" s="40" t="s">
        <v>28</v>
      </c>
      <c r="F14" s="47">
        <v>350</v>
      </c>
      <c r="G14" s="44"/>
      <c r="H14" s="45"/>
    </row>
    <row r="15" spans="1:8" ht="16.5" thickBot="1">
      <c r="A15" s="13">
        <v>3</v>
      </c>
      <c r="B15" s="33" t="s">
        <v>21</v>
      </c>
      <c r="C15" s="26"/>
      <c r="D15" s="26" t="s">
        <v>16</v>
      </c>
      <c r="E15" s="40" t="s">
        <v>27</v>
      </c>
      <c r="F15" s="47">
        <v>318</v>
      </c>
      <c r="G15" s="44"/>
      <c r="H15" s="45"/>
    </row>
    <row r="16" spans="1:8" ht="16.5" thickBot="1">
      <c r="A16" s="13">
        <v>4</v>
      </c>
      <c r="B16" s="33" t="s">
        <v>21</v>
      </c>
      <c r="C16" s="26"/>
      <c r="D16" s="26" t="s">
        <v>16</v>
      </c>
      <c r="E16" s="40" t="s">
        <v>28</v>
      </c>
      <c r="F16" s="47">
        <v>470</v>
      </c>
      <c r="G16" s="44"/>
      <c r="H16" s="45"/>
    </row>
    <row r="17" spans="1:8" ht="16.5" thickBot="1">
      <c r="A17" s="13">
        <v>5</v>
      </c>
      <c r="B17" s="33" t="s">
        <v>21</v>
      </c>
      <c r="C17" s="26"/>
      <c r="D17" s="26" t="s">
        <v>17</v>
      </c>
      <c r="E17" s="40" t="s">
        <v>27</v>
      </c>
      <c r="F17" s="47">
        <v>445</v>
      </c>
      <c r="G17" s="44"/>
      <c r="H17" s="45"/>
    </row>
    <row r="18" spans="1:8" ht="16.5" thickBot="1">
      <c r="A18" s="13">
        <v>6</v>
      </c>
      <c r="B18" s="33" t="s">
        <v>21</v>
      </c>
      <c r="C18" s="26"/>
      <c r="D18" s="26" t="s">
        <v>17</v>
      </c>
      <c r="E18" s="40" t="s">
        <v>28</v>
      </c>
      <c r="F18" s="47">
        <v>726</v>
      </c>
      <c r="G18" s="44"/>
      <c r="H18" s="45"/>
    </row>
    <row r="19" spans="1:8" ht="16.5" thickBot="1">
      <c r="A19" s="13">
        <v>7</v>
      </c>
      <c r="B19" s="33" t="s">
        <v>21</v>
      </c>
      <c r="C19" s="26"/>
      <c r="D19" s="26" t="s">
        <v>18</v>
      </c>
      <c r="E19" s="40" t="s">
        <v>27</v>
      </c>
      <c r="F19" s="47">
        <v>407</v>
      </c>
      <c r="G19" s="44"/>
      <c r="H19" s="45"/>
    </row>
    <row r="20" spans="1:8" ht="16.5" thickBot="1">
      <c r="A20" s="13">
        <v>8</v>
      </c>
      <c r="B20" s="33" t="s">
        <v>21</v>
      </c>
      <c r="C20" s="26"/>
      <c r="D20" s="26" t="s">
        <v>18</v>
      </c>
      <c r="E20" s="40" t="s">
        <v>28</v>
      </c>
      <c r="F20" s="47">
        <v>648</v>
      </c>
      <c r="G20" s="44"/>
      <c r="H20" s="45"/>
    </row>
    <row r="21" spans="1:8" ht="16.5" thickBot="1">
      <c r="A21" s="13">
        <v>9</v>
      </c>
      <c r="B21" s="33" t="s">
        <v>21</v>
      </c>
      <c r="C21" s="26"/>
      <c r="D21" s="26" t="s">
        <v>22</v>
      </c>
      <c r="E21" s="40" t="s">
        <v>27</v>
      </c>
      <c r="F21" s="47">
        <v>233</v>
      </c>
      <c r="G21" s="44"/>
      <c r="H21" s="45"/>
    </row>
    <row r="22" spans="1:8" ht="16.5" thickBot="1">
      <c r="A22" s="13">
        <v>10</v>
      </c>
      <c r="B22" s="33" t="s">
        <v>21</v>
      </c>
      <c r="C22" s="26"/>
      <c r="D22" s="26" t="s">
        <v>22</v>
      </c>
      <c r="E22" s="40" t="s">
        <v>28</v>
      </c>
      <c r="F22" s="47">
        <v>441</v>
      </c>
      <c r="G22" s="44"/>
      <c r="H22" s="45"/>
    </row>
    <row r="23" spans="1:8" ht="16.5" thickBot="1">
      <c r="A23" s="13">
        <v>11</v>
      </c>
      <c r="B23" s="33" t="s">
        <v>21</v>
      </c>
      <c r="C23" s="26"/>
      <c r="D23" s="26" t="s">
        <v>19</v>
      </c>
      <c r="E23" s="40" t="s">
        <v>27</v>
      </c>
      <c r="F23" s="47">
        <v>206</v>
      </c>
      <c r="G23" s="44"/>
      <c r="H23" s="45"/>
    </row>
    <row r="24" spans="1:8" ht="16.5" thickBot="1">
      <c r="A24" s="13">
        <v>12</v>
      </c>
      <c r="B24" s="33" t="s">
        <v>21</v>
      </c>
      <c r="C24" s="26"/>
      <c r="D24" s="26" t="s">
        <v>19</v>
      </c>
      <c r="E24" s="40" t="s">
        <v>28</v>
      </c>
      <c r="F24" s="47">
        <v>384</v>
      </c>
      <c r="G24" s="44"/>
      <c r="H24" s="45"/>
    </row>
    <row r="25" spans="1:8" ht="16.5" thickBot="1">
      <c r="A25" s="13">
        <v>13</v>
      </c>
      <c r="B25" s="33" t="s">
        <v>21</v>
      </c>
      <c r="C25" s="26"/>
      <c r="D25" s="26" t="s">
        <v>20</v>
      </c>
      <c r="E25" s="40" t="s">
        <v>27</v>
      </c>
      <c r="F25" s="47">
        <v>236</v>
      </c>
      <c r="G25" s="44"/>
      <c r="H25" s="45"/>
    </row>
    <row r="26" spans="1:8" ht="16.5" thickBot="1">
      <c r="A26" s="13">
        <v>14</v>
      </c>
      <c r="B26" s="33" t="s">
        <v>21</v>
      </c>
      <c r="C26" s="26"/>
      <c r="D26" s="26" t="s">
        <v>20</v>
      </c>
      <c r="E26" s="40" t="s">
        <v>28</v>
      </c>
      <c r="F26" s="47">
        <v>445</v>
      </c>
      <c r="G26" s="44"/>
      <c r="H26" s="45"/>
    </row>
    <row r="27" spans="1:8" ht="16.5" thickBot="1">
      <c r="A27" s="13">
        <v>15</v>
      </c>
      <c r="B27" s="33" t="s">
        <v>21</v>
      </c>
      <c r="C27" s="26"/>
      <c r="D27" s="26" t="s">
        <v>29</v>
      </c>
      <c r="E27" s="40" t="s">
        <v>27</v>
      </c>
      <c r="F27" s="47">
        <v>232</v>
      </c>
      <c r="G27" s="44"/>
      <c r="H27" s="45"/>
    </row>
    <row r="28" spans="1:8" ht="16.5" thickBot="1">
      <c r="A28" s="13">
        <v>16</v>
      </c>
      <c r="B28" s="33" t="s">
        <v>21</v>
      </c>
      <c r="C28" s="26"/>
      <c r="D28" s="26" t="s">
        <v>29</v>
      </c>
      <c r="E28" s="40" t="s">
        <v>28</v>
      </c>
      <c r="F28" s="47">
        <v>300</v>
      </c>
      <c r="G28" s="44"/>
      <c r="H28" s="45"/>
    </row>
    <row r="29" spans="1:8" ht="15.75" thickBot="1">
      <c r="A29" s="13">
        <v>15</v>
      </c>
      <c r="B29" s="34" t="s">
        <v>12</v>
      </c>
      <c r="C29" s="26"/>
      <c r="D29" s="26"/>
      <c r="E29" s="40"/>
      <c r="F29" s="46">
        <v>65</v>
      </c>
      <c r="G29" s="44"/>
      <c r="H29" s="45"/>
    </row>
    <row r="30" spans="1:6" ht="15">
      <c r="A30" s="19"/>
      <c r="B30" s="5"/>
      <c r="C30" s="20"/>
      <c r="D30" s="27"/>
      <c r="E30" s="41"/>
      <c r="F30" s="20"/>
    </row>
    <row r="31" spans="1:6" ht="15">
      <c r="A31" s="19"/>
      <c r="B31" s="5"/>
      <c r="C31" s="20"/>
      <c r="D31" s="27"/>
      <c r="E31" s="41"/>
      <c r="F31" s="20"/>
    </row>
  </sheetData>
  <sheetProtection/>
  <mergeCells count="4">
    <mergeCell ref="C3:F3"/>
    <mergeCell ref="A6:F6"/>
    <mergeCell ref="A7:F7"/>
    <mergeCell ref="A9:A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20.140625" style="0" customWidth="1"/>
    <col min="2" max="2" width="22.140625" style="0" customWidth="1"/>
    <col min="5" max="5" width="14.28125" style="0" customWidth="1"/>
    <col min="6" max="6" width="9.421875" style="0" customWidth="1"/>
    <col min="7" max="7" width="14.28125" style="0" customWidth="1"/>
  </cols>
  <sheetData>
    <row r="1" spans="7:8" ht="15">
      <c r="G1" s="48"/>
      <c r="H1" s="49" t="s">
        <v>1</v>
      </c>
    </row>
    <row r="2" spans="7:8" ht="15">
      <c r="G2" s="48"/>
      <c r="H2" s="49" t="s">
        <v>3</v>
      </c>
    </row>
    <row r="3" spans="7:8" ht="15">
      <c r="G3" s="69" t="s">
        <v>32</v>
      </c>
      <c r="H3" s="69"/>
    </row>
    <row r="4" spans="7:8" ht="15">
      <c r="G4" s="48"/>
      <c r="H4" s="49" t="s">
        <v>33</v>
      </c>
    </row>
    <row r="5" spans="7:8" ht="15">
      <c r="G5" s="48"/>
      <c r="H5" s="49" t="s">
        <v>45</v>
      </c>
    </row>
    <row r="7" spans="1:5" ht="18.75">
      <c r="A7" s="70" t="s">
        <v>34</v>
      </c>
      <c r="B7" s="70"/>
      <c r="C7" s="70"/>
      <c r="D7" s="70"/>
      <c r="E7" s="70"/>
    </row>
    <row r="8" spans="1:5" ht="18.75">
      <c r="A8" s="50"/>
      <c r="B8" s="50"/>
      <c r="C8" s="50"/>
      <c r="D8" s="50"/>
      <c r="E8" s="50"/>
    </row>
    <row r="9" spans="1:5" ht="37.5">
      <c r="A9" s="51" t="s">
        <v>23</v>
      </c>
      <c r="B9" s="51" t="s">
        <v>35</v>
      </c>
      <c r="C9" s="51" t="s">
        <v>36</v>
      </c>
      <c r="D9" s="51" t="s">
        <v>37</v>
      </c>
      <c r="E9" s="51" t="s">
        <v>38</v>
      </c>
    </row>
    <row r="10" spans="1:5" ht="18.75">
      <c r="A10" s="52">
        <v>1</v>
      </c>
      <c r="B10" s="53" t="s">
        <v>39</v>
      </c>
      <c r="C10" s="53">
        <v>1</v>
      </c>
      <c r="D10" s="53" t="s">
        <v>40</v>
      </c>
      <c r="E10" s="54">
        <f>C16</f>
        <v>117</v>
      </c>
    </row>
    <row r="11" spans="1:5" ht="18.75">
      <c r="A11" s="52"/>
      <c r="B11" s="53" t="s">
        <v>49</v>
      </c>
      <c r="C11" s="53">
        <v>1</v>
      </c>
      <c r="D11" s="53" t="s">
        <v>50</v>
      </c>
      <c r="E11" s="54">
        <v>9.93</v>
      </c>
    </row>
    <row r="12" spans="1:5" ht="18.75">
      <c r="A12" s="71" t="s">
        <v>41</v>
      </c>
      <c r="B12" s="71"/>
      <c r="C12" s="71"/>
      <c r="D12" s="71"/>
      <c r="E12" s="54">
        <f>SUM(E10:E11)</f>
        <v>126.93</v>
      </c>
    </row>
    <row r="13" spans="1:5" ht="18.75">
      <c r="A13" s="50"/>
      <c r="B13" s="50"/>
      <c r="C13" s="50"/>
      <c r="D13" s="55" t="s">
        <v>42</v>
      </c>
      <c r="E13" s="56">
        <v>20</v>
      </c>
    </row>
    <row r="14" spans="1:5" ht="18.75">
      <c r="A14" s="50"/>
      <c r="B14" s="50"/>
      <c r="C14" s="50"/>
      <c r="D14" s="55" t="s">
        <v>43</v>
      </c>
      <c r="E14" s="57">
        <f>E12*1.2</f>
        <v>152.316</v>
      </c>
    </row>
    <row r="15" spans="1:5" ht="18.75">
      <c r="A15" s="50"/>
      <c r="B15" s="50"/>
      <c r="C15" s="50"/>
      <c r="D15" s="55"/>
      <c r="E15" s="56"/>
    </row>
    <row r="16" spans="1:5" ht="15">
      <c r="A16" s="58" t="s">
        <v>44</v>
      </c>
      <c r="B16" s="58"/>
      <c r="C16" s="58">
        <f>5850/50</f>
        <v>117</v>
      </c>
      <c r="D16" s="59"/>
      <c r="E16" s="58"/>
    </row>
    <row r="17" spans="1:5" ht="15.75">
      <c r="A17" s="60"/>
      <c r="B17" s="60"/>
      <c r="C17" s="60"/>
      <c r="D17" s="60"/>
      <c r="E17" s="60"/>
    </row>
    <row r="19" spans="1:5" ht="37.5">
      <c r="A19" s="51" t="s">
        <v>23</v>
      </c>
      <c r="B19" s="51" t="s">
        <v>35</v>
      </c>
      <c r="C19" s="51" t="s">
        <v>36</v>
      </c>
      <c r="D19" s="51" t="s">
        <v>37</v>
      </c>
      <c r="E19" s="51" t="s">
        <v>38</v>
      </c>
    </row>
    <row r="20" spans="1:5" ht="18.75">
      <c r="A20" s="52">
        <v>1</v>
      </c>
      <c r="B20" s="53" t="s">
        <v>47</v>
      </c>
      <c r="C20" s="53">
        <v>1</v>
      </c>
      <c r="D20" s="53" t="s">
        <v>40</v>
      </c>
      <c r="E20" s="54">
        <f>C26</f>
        <v>117</v>
      </c>
    </row>
    <row r="21" spans="1:5" ht="18.75">
      <c r="A21" s="52"/>
      <c r="B21" s="53" t="s">
        <v>49</v>
      </c>
      <c r="C21" s="53">
        <v>1</v>
      </c>
      <c r="D21" s="53" t="s">
        <v>50</v>
      </c>
      <c r="E21" s="54">
        <v>9.93</v>
      </c>
    </row>
    <row r="22" spans="1:5" ht="18.75">
      <c r="A22" s="71" t="s">
        <v>41</v>
      </c>
      <c r="B22" s="71"/>
      <c r="C22" s="71"/>
      <c r="D22" s="71"/>
      <c r="E22" s="54">
        <f>SUM(E20:E21)</f>
        <v>126.93</v>
      </c>
    </row>
    <row r="23" spans="1:5" ht="18.75">
      <c r="A23" s="50"/>
      <c r="B23" s="50"/>
      <c r="C23" s="50"/>
      <c r="D23" s="55" t="s">
        <v>42</v>
      </c>
      <c r="E23" s="56">
        <v>20</v>
      </c>
    </row>
    <row r="24" spans="1:5" ht="18.75">
      <c r="A24" s="50"/>
      <c r="B24" s="50"/>
      <c r="C24" s="50"/>
      <c r="D24" s="55" t="s">
        <v>43</v>
      </c>
      <c r="E24" s="57">
        <f>E22*1.2</f>
        <v>152.316</v>
      </c>
    </row>
    <row r="25" spans="1:5" ht="18.75">
      <c r="A25" s="50"/>
      <c r="B25" s="50"/>
      <c r="C25" s="50"/>
      <c r="D25" s="55"/>
      <c r="E25" s="56"/>
    </row>
    <row r="26" spans="1:5" ht="15">
      <c r="A26" s="58" t="s">
        <v>44</v>
      </c>
      <c r="B26" s="58"/>
      <c r="C26" s="58">
        <f>5850/50</f>
        <v>117</v>
      </c>
      <c r="D26" s="59"/>
      <c r="E26" s="58"/>
    </row>
  </sheetData>
  <sheetProtection/>
  <mergeCells count="4">
    <mergeCell ref="G3:H3"/>
    <mergeCell ref="A7:E7"/>
    <mergeCell ref="A12:D12"/>
    <mergeCell ref="A22:D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5.7109375" style="6" customWidth="1"/>
    <col min="2" max="2" width="35.140625" style="6" customWidth="1"/>
    <col min="3" max="3" width="0.13671875" style="17" hidden="1" customWidth="1"/>
    <col min="4" max="4" width="35.57421875" style="28" customWidth="1"/>
    <col min="5" max="5" width="11.00390625" style="42" customWidth="1"/>
    <col min="6" max="6" width="27.28125" style="17" customWidth="1"/>
    <col min="7" max="7" width="9.140625" style="6" customWidth="1"/>
    <col min="8" max="8" width="10.28125" style="6" bestFit="1" customWidth="1"/>
    <col min="9" max="16384" width="9.140625" style="6" customWidth="1"/>
  </cols>
  <sheetData>
    <row r="1" spans="1:6" s="2" customFormat="1" ht="15">
      <c r="A1" s="1" t="s">
        <v>0</v>
      </c>
      <c r="C1" s="3"/>
      <c r="D1" s="43"/>
      <c r="E1" s="43"/>
      <c r="F1" s="3" t="s">
        <v>1</v>
      </c>
    </row>
    <row r="2" spans="1:6" s="2" customFormat="1" ht="15">
      <c r="A2" s="1" t="s">
        <v>2</v>
      </c>
      <c r="C2" s="3"/>
      <c r="D2" s="43"/>
      <c r="E2" s="43"/>
      <c r="F2" s="3" t="s">
        <v>3</v>
      </c>
    </row>
    <row r="3" spans="1:6" s="2" customFormat="1" ht="15">
      <c r="A3" s="1" t="s">
        <v>4</v>
      </c>
      <c r="C3" s="66" t="s">
        <v>5</v>
      </c>
      <c r="D3" s="66"/>
      <c r="E3" s="66"/>
      <c r="F3" s="66"/>
    </row>
    <row r="4" spans="1:6" s="2" customFormat="1" ht="15">
      <c r="A4" s="1" t="s">
        <v>6</v>
      </c>
      <c r="C4" s="3"/>
      <c r="D4" s="43"/>
      <c r="E4" s="43"/>
      <c r="F4" s="3" t="s">
        <v>13</v>
      </c>
    </row>
    <row r="5" spans="1:6" s="2" customFormat="1" ht="15">
      <c r="A5" s="4" t="s">
        <v>7</v>
      </c>
      <c r="C5" s="3"/>
      <c r="D5" s="43"/>
      <c r="E5" s="43"/>
      <c r="F5" s="3" t="s">
        <v>53</v>
      </c>
    </row>
    <row r="6" spans="1:6" s="2" customFormat="1" ht="15">
      <c r="A6" s="67" t="s">
        <v>8</v>
      </c>
      <c r="B6" s="67"/>
      <c r="C6" s="67"/>
      <c r="D6" s="67"/>
      <c r="E6" s="67"/>
      <c r="F6" s="67"/>
    </row>
    <row r="7" spans="1:6" s="5" customFormat="1" ht="13.5">
      <c r="A7" s="68" t="s">
        <v>25</v>
      </c>
      <c r="B7" s="68"/>
      <c r="C7" s="68"/>
      <c r="D7" s="68"/>
      <c r="E7" s="68"/>
      <c r="F7" s="68"/>
    </row>
    <row r="8" spans="1:6" ht="15">
      <c r="A8" s="7"/>
      <c r="B8" s="7"/>
      <c r="C8" s="7"/>
      <c r="D8" s="7"/>
      <c r="E8" s="72"/>
      <c r="F8" s="7"/>
    </row>
    <row r="9" spans="1:6" ht="11.25" customHeight="1">
      <c r="A9" s="73" t="s">
        <v>23</v>
      </c>
      <c r="B9" s="74"/>
      <c r="C9" s="74"/>
      <c r="D9" s="74"/>
      <c r="E9" s="75"/>
      <c r="F9" s="74"/>
    </row>
    <row r="10" spans="1:6" ht="17.25" customHeight="1">
      <c r="A10" s="73"/>
      <c r="B10" s="74" t="s">
        <v>24</v>
      </c>
      <c r="C10" s="76" t="s">
        <v>9</v>
      </c>
      <c r="D10" s="76"/>
      <c r="E10" s="75"/>
      <c r="F10" s="76" t="s">
        <v>26</v>
      </c>
    </row>
    <row r="11" spans="1:6" ht="0.75" customHeight="1">
      <c r="A11" s="73"/>
      <c r="B11" s="74"/>
      <c r="C11" s="76" t="s">
        <v>10</v>
      </c>
      <c r="D11" s="76"/>
      <c r="E11" s="75"/>
      <c r="F11" s="77">
        <f>317*1.02</f>
        <v>323.34000000000003</v>
      </c>
    </row>
    <row r="12" spans="1:8" ht="15" hidden="1">
      <c r="A12" s="78">
        <v>7</v>
      </c>
      <c r="B12" s="79" t="s">
        <v>11</v>
      </c>
      <c r="C12" s="80">
        <v>1.5</v>
      </c>
      <c r="D12" s="80"/>
      <c r="E12" s="81"/>
      <c r="F12" s="82" t="e">
        <f>C12*#REF!</f>
        <v>#REF!</v>
      </c>
      <c r="G12" s="16"/>
      <c r="H12" s="11"/>
    </row>
    <row r="13" spans="1:9" ht="15.75">
      <c r="A13" s="78">
        <v>1</v>
      </c>
      <c r="B13" s="83" t="s">
        <v>21</v>
      </c>
      <c r="C13" s="84"/>
      <c r="D13" s="85" t="s">
        <v>48</v>
      </c>
      <c r="E13" s="86" t="s">
        <v>27</v>
      </c>
      <c r="F13" s="87">
        <v>350</v>
      </c>
      <c r="G13" s="44"/>
      <c r="H13" s="61"/>
      <c r="I13" s="62"/>
    </row>
    <row r="14" spans="1:9" ht="15.75">
      <c r="A14" s="78">
        <v>2</v>
      </c>
      <c r="B14" s="83" t="s">
        <v>21</v>
      </c>
      <c r="C14" s="84"/>
      <c r="D14" s="85" t="s">
        <v>48</v>
      </c>
      <c r="E14" s="86" t="s">
        <v>28</v>
      </c>
      <c r="F14" s="87">
        <v>465</v>
      </c>
      <c r="G14" s="44"/>
      <c r="H14" s="61"/>
      <c r="I14" s="62"/>
    </row>
    <row r="15" spans="1:9" ht="15.75">
      <c r="A15" s="78">
        <v>3</v>
      </c>
      <c r="B15" s="83" t="s">
        <v>21</v>
      </c>
      <c r="C15" s="84"/>
      <c r="D15" s="85" t="s">
        <v>16</v>
      </c>
      <c r="E15" s="86" t="s">
        <v>27</v>
      </c>
      <c r="F15" s="87">
        <v>461</v>
      </c>
      <c r="G15" s="44"/>
      <c r="H15" s="61"/>
      <c r="I15" s="62"/>
    </row>
    <row r="16" spans="1:9" ht="15.75">
      <c r="A16" s="78">
        <v>4</v>
      </c>
      <c r="B16" s="83" t="s">
        <v>21</v>
      </c>
      <c r="C16" s="84"/>
      <c r="D16" s="85" t="s">
        <v>16</v>
      </c>
      <c r="E16" s="86" t="s">
        <v>28</v>
      </c>
      <c r="F16" s="87">
        <v>704</v>
      </c>
      <c r="G16" s="44"/>
      <c r="H16" s="61"/>
      <c r="I16" s="62"/>
    </row>
    <row r="17" spans="1:9" ht="15.75">
      <c r="A17" s="78">
        <v>5</v>
      </c>
      <c r="B17" s="83" t="s">
        <v>21</v>
      </c>
      <c r="C17" s="84"/>
      <c r="D17" s="85" t="s">
        <v>46</v>
      </c>
      <c r="E17" s="86" t="s">
        <v>27</v>
      </c>
      <c r="F17" s="87">
        <v>349</v>
      </c>
      <c r="G17" s="44"/>
      <c r="H17" s="61"/>
      <c r="I17" s="62"/>
    </row>
    <row r="18" spans="1:9" ht="15.75">
      <c r="A18" s="78">
        <v>6</v>
      </c>
      <c r="B18" s="83" t="s">
        <v>21</v>
      </c>
      <c r="C18" s="84"/>
      <c r="D18" s="85" t="s">
        <v>46</v>
      </c>
      <c r="E18" s="86" t="s">
        <v>28</v>
      </c>
      <c r="F18" s="87">
        <v>480</v>
      </c>
      <c r="G18" s="44"/>
      <c r="H18" s="61"/>
      <c r="I18" s="62"/>
    </row>
    <row r="19" spans="1:9" ht="15.75">
      <c r="A19" s="78">
        <v>7</v>
      </c>
      <c r="B19" s="83" t="s">
        <v>21</v>
      </c>
      <c r="C19" s="84"/>
      <c r="D19" s="85" t="s">
        <v>20</v>
      </c>
      <c r="E19" s="86" t="s">
        <v>27</v>
      </c>
      <c r="F19" s="87">
        <v>500</v>
      </c>
      <c r="G19" s="44"/>
      <c r="H19" s="61"/>
      <c r="I19" s="62"/>
    </row>
    <row r="20" spans="1:9" ht="15.75">
      <c r="A20" s="78">
        <v>8</v>
      </c>
      <c r="B20" s="83" t="s">
        <v>21</v>
      </c>
      <c r="C20" s="84"/>
      <c r="D20" s="85" t="s">
        <v>20</v>
      </c>
      <c r="E20" s="86" t="s">
        <v>57</v>
      </c>
      <c r="F20" s="87">
        <v>629</v>
      </c>
      <c r="G20" s="44"/>
      <c r="H20" s="61"/>
      <c r="I20" s="62"/>
    </row>
    <row r="21" spans="1:9" ht="15.75">
      <c r="A21" s="78">
        <v>9</v>
      </c>
      <c r="B21" s="88" t="s">
        <v>12</v>
      </c>
      <c r="C21" s="84"/>
      <c r="D21" s="85" t="s">
        <v>56</v>
      </c>
      <c r="E21" s="86"/>
      <c r="F21" s="87">
        <v>250</v>
      </c>
      <c r="G21" s="44"/>
      <c r="H21" s="61"/>
      <c r="I21" s="62"/>
    </row>
    <row r="22" spans="1:9" ht="15.75">
      <c r="A22" s="78">
        <v>10</v>
      </c>
      <c r="B22" s="83" t="s">
        <v>21</v>
      </c>
      <c r="C22" s="84"/>
      <c r="D22" s="85" t="s">
        <v>51</v>
      </c>
      <c r="E22" s="86" t="s">
        <v>27</v>
      </c>
      <c r="F22" s="87">
        <v>672</v>
      </c>
      <c r="G22" s="44"/>
      <c r="H22" s="61"/>
      <c r="I22" s="62"/>
    </row>
    <row r="23" spans="1:9" ht="15.75">
      <c r="A23" s="78">
        <v>11</v>
      </c>
      <c r="B23" s="83" t="s">
        <v>21</v>
      </c>
      <c r="C23" s="84"/>
      <c r="D23" s="85" t="s">
        <v>51</v>
      </c>
      <c r="E23" s="86" t="s">
        <v>28</v>
      </c>
      <c r="F23" s="87">
        <v>1126</v>
      </c>
      <c r="G23" s="44"/>
      <c r="H23" s="61"/>
      <c r="I23" s="62"/>
    </row>
    <row r="24" spans="1:9" ht="15.75" hidden="1">
      <c r="A24" s="78"/>
      <c r="B24" s="83" t="s">
        <v>21</v>
      </c>
      <c r="C24" s="84"/>
      <c r="D24" s="85"/>
      <c r="E24" s="86"/>
      <c r="F24" s="89"/>
      <c r="G24" s="44"/>
      <c r="H24" s="45"/>
      <c r="I24" s="62">
        <f>F24+H24</f>
        <v>0</v>
      </c>
    </row>
    <row r="25" spans="1:9" ht="15.75" hidden="1">
      <c r="A25" s="78"/>
      <c r="B25" s="83" t="s">
        <v>21</v>
      </c>
      <c r="C25" s="84"/>
      <c r="D25" s="85"/>
      <c r="E25" s="86"/>
      <c r="F25" s="89"/>
      <c r="G25" s="44"/>
      <c r="H25" s="45"/>
      <c r="I25" s="62">
        <f>F25+H25</f>
        <v>0</v>
      </c>
    </row>
    <row r="26" spans="1:9" ht="15.75">
      <c r="A26" s="78">
        <v>12</v>
      </c>
      <c r="B26" s="83" t="s">
        <v>21</v>
      </c>
      <c r="C26" s="84"/>
      <c r="D26" s="85" t="s">
        <v>52</v>
      </c>
      <c r="E26" s="86" t="s">
        <v>27</v>
      </c>
      <c r="F26" s="89">
        <v>246</v>
      </c>
      <c r="G26" s="44"/>
      <c r="H26" s="45"/>
      <c r="I26" s="62"/>
    </row>
    <row r="27" spans="1:6" ht="15.75">
      <c r="A27" s="78">
        <v>13</v>
      </c>
      <c r="B27" s="83" t="s">
        <v>21</v>
      </c>
      <c r="C27" s="84"/>
      <c r="D27" s="85" t="s">
        <v>52</v>
      </c>
      <c r="E27" s="86" t="s">
        <v>28</v>
      </c>
      <c r="F27" s="89">
        <v>350</v>
      </c>
    </row>
    <row r="28" spans="1:6" ht="15.75">
      <c r="A28" s="78">
        <v>14</v>
      </c>
      <c r="B28" s="90" t="s">
        <v>21</v>
      </c>
      <c r="C28" s="84"/>
      <c r="D28" s="85" t="s">
        <v>54</v>
      </c>
      <c r="E28" s="86" t="s">
        <v>27</v>
      </c>
      <c r="F28" s="91">
        <v>300</v>
      </c>
    </row>
    <row r="29" spans="1:6" ht="15.75">
      <c r="A29" s="92">
        <v>15</v>
      </c>
      <c r="B29" s="93" t="s">
        <v>21</v>
      </c>
      <c r="C29" s="94"/>
      <c r="D29" s="95" t="s">
        <v>54</v>
      </c>
      <c r="E29" s="96" t="s">
        <v>28</v>
      </c>
      <c r="F29" s="89">
        <v>360</v>
      </c>
    </row>
    <row r="30" spans="1:6" ht="15.75">
      <c r="A30" s="92">
        <v>16</v>
      </c>
      <c r="B30" s="93" t="s">
        <v>21</v>
      </c>
      <c r="C30" s="94"/>
      <c r="D30" s="95" t="s">
        <v>55</v>
      </c>
      <c r="E30" s="96" t="s">
        <v>27</v>
      </c>
      <c r="F30" s="89">
        <v>221</v>
      </c>
    </row>
    <row r="31" spans="1:6" ht="15.75">
      <c r="A31" s="92">
        <v>17</v>
      </c>
      <c r="B31" s="93" t="s">
        <v>21</v>
      </c>
      <c r="C31" s="94"/>
      <c r="D31" s="95" t="s">
        <v>55</v>
      </c>
      <c r="E31" s="96" t="s">
        <v>28</v>
      </c>
      <c r="F31" s="89">
        <v>300</v>
      </c>
    </row>
  </sheetData>
  <sheetProtection/>
  <mergeCells count="4">
    <mergeCell ref="C3:F3"/>
    <mergeCell ref="A6:F6"/>
    <mergeCell ref="A7:F7"/>
    <mergeCell ref="A9:A1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Aleks</cp:lastModifiedBy>
  <cp:lastPrinted>2024-02-15T23:45:58Z</cp:lastPrinted>
  <dcterms:created xsi:type="dcterms:W3CDTF">2019-07-04T00:25:54Z</dcterms:created>
  <dcterms:modified xsi:type="dcterms:W3CDTF">2024-02-16T00:26:32Z</dcterms:modified>
  <cp:category/>
  <cp:version/>
  <cp:contentType/>
  <cp:contentStatus/>
</cp:coreProperties>
</file>